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Ext\2c8processer\VSS Smart\1. AKV\Rekryteringsgruppen\"/>
    </mc:Choice>
  </mc:AlternateContent>
  <bookViews>
    <workbookView xWindow="0" yWindow="0" windowWidth="20490" windowHeight="7530" tabRatio="345"/>
  </bookViews>
  <sheets>
    <sheet name="Vikarier från AKV" sheetId="2" r:id="rId1"/>
    <sheet name="Semester från enheten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M34" i="1"/>
  <c r="L34" i="1"/>
  <c r="K34" i="1"/>
  <c r="J34" i="1"/>
  <c r="I34" i="1"/>
  <c r="H34" i="1"/>
  <c r="G34" i="1"/>
  <c r="F34" i="1"/>
  <c r="E34" i="1"/>
  <c r="D34" i="1"/>
  <c r="C34" i="1"/>
  <c r="B34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M25" i="2"/>
  <c r="L25" i="2"/>
  <c r="K25" i="2"/>
  <c r="J25" i="2"/>
  <c r="I25" i="2"/>
  <c r="H25" i="2"/>
  <c r="G25" i="2"/>
  <c r="F25" i="2"/>
  <c r="M24" i="2"/>
  <c r="L24" i="2"/>
  <c r="K24" i="2"/>
  <c r="J24" i="2"/>
  <c r="I24" i="2"/>
  <c r="H24" i="2"/>
  <c r="G24" i="2"/>
  <c r="F24" i="2"/>
  <c r="E24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<sst xmlns="http://schemas.openxmlformats.org/spreadsheetml/2006/main" count="168" uniqueCount="66">
  <si>
    <t>Namn: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</si>
  <si>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</si>
  <si>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</si>
  <si>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</si>
  <si>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</si>
  <si>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</si>
  <si>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</si>
  <si>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</si>
  <si>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</si>
  <si>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</si>
  <si>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</si>
  <si>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v.33</t>
  </si>
  <si>
    <t>v.34</t>
  </si>
  <si>
    <t>v.35</t>
  </si>
  <si>
    <t>v.36</t>
  </si>
  <si>
    <t>v.37</t>
  </si>
  <si>
    <t>v.38</t>
  </si>
  <si>
    <t>Andersson Agneta</t>
  </si>
  <si>
    <t>Dahir Abdisalan</t>
  </si>
  <si>
    <t>Daniel Therese</t>
  </si>
  <si>
    <t>Fredriksson Inga</t>
  </si>
  <si>
    <t>Hussein Nabil</t>
  </si>
  <si>
    <t>Srichanakarn Sopee</t>
  </si>
  <si>
    <t>Taborga Carolina</t>
  </si>
  <si>
    <t>Sommarsemester 2017 - NSC Larmpatrull</t>
  </si>
  <si>
    <t>Dardem Berkant</t>
  </si>
  <si>
    <t xml:space="preserve">Sommarsemester 2017 - NSC Nattpatrull </t>
  </si>
  <si>
    <t>tar ej sem</t>
  </si>
  <si>
    <t>Behov</t>
  </si>
  <si>
    <t>FL</t>
  </si>
  <si>
    <t>Utbildning</t>
  </si>
  <si>
    <t>Erfarenhet</t>
  </si>
  <si>
    <t>Telefon</t>
  </si>
  <si>
    <t>Övrigt</t>
  </si>
  <si>
    <t>Utb skickat</t>
  </si>
  <si>
    <t>Konto skickat</t>
  </si>
  <si>
    <t>Anst Medvind</t>
  </si>
  <si>
    <t>Uppföljning skickad</t>
  </si>
  <si>
    <t>Nattpatrullen</t>
  </si>
  <si>
    <t>Larmpatrullen</t>
  </si>
  <si>
    <t>Antal</t>
  </si>
  <si>
    <t>Intro</t>
  </si>
  <si>
    <t>v.22</t>
  </si>
  <si>
    <t>Pågående läkarutb</t>
  </si>
  <si>
    <t xml:space="preserve">Hemtjänst, nattpatrull, ASIH och boende </t>
  </si>
  <si>
    <t>Tim innan</t>
  </si>
  <si>
    <t>På G?</t>
  </si>
  <si>
    <t>DR utb 4 termin</t>
  </si>
  <si>
    <t>Praktik + nattjour</t>
  </si>
  <si>
    <t>Ev ledig 4-5 dagar v.27 eller 28</t>
  </si>
  <si>
    <t>Herbert Kitooke</t>
  </si>
  <si>
    <t>VIK</t>
  </si>
  <si>
    <t>Total VIK</t>
  </si>
  <si>
    <t>Ja</t>
  </si>
  <si>
    <t>Vårdbit</t>
  </si>
  <si>
    <t xml:space="preserve">Nattpatrull </t>
  </si>
  <si>
    <t>vikarielån</t>
  </si>
  <si>
    <t>USK</t>
  </si>
  <si>
    <t>15år+ larmpatrull</t>
  </si>
  <si>
    <t>Klar USK juni</t>
  </si>
  <si>
    <t>praktik hemtjänst m.m</t>
  </si>
  <si>
    <t>intro</t>
  </si>
  <si>
    <t>8år erfarenhet</t>
  </si>
  <si>
    <t>Start när utdrag inkommer</t>
  </si>
  <si>
    <t>x 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</si>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</sst>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Gill Sans MT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6" borderId="0" applyNumberFormat="0" applyBorder="0" applyAlignment="0" applyProtection="0"/>
    <xf numFmtId="0" fontId="8" fillId="7" borderId="21" applyNumberFormat="0" applyAlignment="0" applyProtection="0"/>
    <xf numFmtId="0" fontId="9" fillId="8" borderId="22" applyNumberFormat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0" borderId="5" xfId="0" applyFont="1" applyFill="1" applyBorder="1"/>
    <xf numFmtId="0" fontId="3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9" xfId="0" applyFont="1" applyFill="1" applyBorder="1"/>
    <xf numFmtId="0" fontId="2" fillId="2" borderId="13" xfId="0" applyFont="1" applyFill="1" applyBorder="1"/>
    <xf numFmtId="0" fontId="3" fillId="0" borderId="7" xfId="0" applyFont="1" applyBorder="1"/>
    <xf numFmtId="0" fontId="3" fillId="0" borderId="14" xfId="0" applyFont="1" applyBorder="1"/>
    <xf numFmtId="0" fontId="0" fillId="3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0" fillId="10" borderId="11" xfId="5" applyFont="1" applyBorder="1" applyAlignment="1">
      <alignment vertical="top" wrapText="1"/>
    </xf>
    <xf numFmtId="0" fontId="1" fillId="10" borderId="11" xfId="5" applyFont="1" applyBorder="1" applyAlignment="1">
      <alignment horizontal="center" vertical="top" wrapText="1"/>
    </xf>
    <xf numFmtId="0" fontId="1" fillId="10" borderId="11" xfId="5" applyFont="1" applyBorder="1" applyAlignment="1">
      <alignment horizontal="center"/>
    </xf>
    <xf numFmtId="0" fontId="1" fillId="10" borderId="20" xfId="5" applyFont="1" applyBorder="1" applyAlignment="1">
      <alignment horizontal="center"/>
    </xf>
    <xf numFmtId="0" fontId="1" fillId="10" borderId="7" xfId="5" applyFont="1" applyBorder="1" applyAlignment="1">
      <alignment horizontal="center" vertical="top" wrapText="1"/>
    </xf>
    <xf numFmtId="0" fontId="6" fillId="10" borderId="7" xfId="5" applyBorder="1" applyAlignment="1">
      <alignment horizontal="center" vertical="top" wrapText="1"/>
    </xf>
    <xf numFmtId="0" fontId="6" fillId="10" borderId="7" xfId="5" applyBorder="1" applyAlignment="1">
      <alignment horizontal="center"/>
    </xf>
    <xf numFmtId="0" fontId="0" fillId="10" borderId="7" xfId="5" applyFont="1" applyBorder="1" applyAlignment="1">
      <alignment horizontal="center" vertical="top" wrapText="1"/>
    </xf>
    <xf numFmtId="0" fontId="0" fillId="10" borderId="7" xfId="5" applyFont="1" applyBorder="1"/>
    <xf numFmtId="0" fontId="9" fillId="8" borderId="18" xfId="3" applyBorder="1" applyAlignment="1">
      <alignment horizontal="center"/>
    </xf>
    <xf numFmtId="0" fontId="9" fillId="8" borderId="11" xfId="3" applyBorder="1" applyAlignment="1">
      <alignment horizontal="center"/>
    </xf>
    <xf numFmtId="0" fontId="9" fillId="8" borderId="11" xfId="3" applyBorder="1" applyAlignment="1">
      <alignment horizontal="center" vertical="top" wrapText="1"/>
    </xf>
    <xf numFmtId="0" fontId="9" fillId="8" borderId="7" xfId="3" applyBorder="1"/>
    <xf numFmtId="0" fontId="9" fillId="8" borderId="7" xfId="3" applyBorder="1" applyAlignment="1">
      <alignment horizontal="center"/>
    </xf>
    <xf numFmtId="0" fontId="6" fillId="10" borderId="24" xfId="5" applyBorder="1" applyAlignment="1">
      <alignment horizontal="center"/>
    </xf>
    <xf numFmtId="0" fontId="6" fillId="10" borderId="0" xfId="5" applyAlignment="1">
      <alignment horizontal="center"/>
    </xf>
    <xf numFmtId="0" fontId="0" fillId="10" borderId="24" xfId="5" applyFont="1" applyBorder="1" applyAlignment="1">
      <alignment horizontal="center"/>
    </xf>
    <xf numFmtId="0" fontId="0" fillId="10" borderId="25" xfId="5" applyFont="1" applyBorder="1" applyAlignment="1">
      <alignment horizontal="center"/>
    </xf>
    <xf numFmtId="0" fontId="0" fillId="10" borderId="11" xfId="5" applyFont="1" applyBorder="1"/>
    <xf numFmtId="0" fontId="0" fillId="10" borderId="7" xfId="5" applyFont="1" applyBorder="1" applyAlignment="1">
      <alignment horizontal="center"/>
    </xf>
    <xf numFmtId="0" fontId="9" fillId="8" borderId="7" xfId="3" applyBorder="1" applyAlignment="1">
      <alignment horizontal="center" vertical="top" wrapText="1"/>
    </xf>
    <xf numFmtId="0" fontId="6" fillId="9" borderId="7" xfId="4" applyBorder="1"/>
    <xf numFmtId="0" fontId="6" fillId="9" borderId="7" xfId="4" applyBorder="1" applyAlignment="1">
      <alignment horizontal="center"/>
    </xf>
    <xf numFmtId="0" fontId="6" fillId="10" borderId="7" xfId="5" applyBorder="1"/>
    <xf numFmtId="0" fontId="6" fillId="9" borderId="11" xfId="4" applyBorder="1" applyAlignment="1">
      <alignment horizontal="center" vertical="top" wrapText="1"/>
    </xf>
    <xf numFmtId="0" fontId="6" fillId="9" borderId="11" xfId="4" applyBorder="1" applyAlignment="1">
      <alignment horizontal="center"/>
    </xf>
    <xf numFmtId="0" fontId="6" fillId="9" borderId="7" xfId="4" applyBorder="1" applyAlignment="1">
      <alignment horizontal="center" vertical="top" wrapText="1"/>
    </xf>
    <xf numFmtId="0" fontId="6" fillId="9" borderId="11" xfId="4" applyBorder="1"/>
    <xf numFmtId="0" fontId="1" fillId="9" borderId="11" xfId="4" applyFont="1" applyBorder="1" applyAlignment="1">
      <alignment horizontal="center" vertical="top" wrapText="1"/>
    </xf>
    <xf numFmtId="0" fontId="1" fillId="9" borderId="11" xfId="4" applyFont="1" applyBorder="1" applyAlignment="1">
      <alignment horizontal="center"/>
    </xf>
    <xf numFmtId="0" fontId="1" fillId="9" borderId="20" xfId="4" applyFont="1" applyBorder="1" applyAlignment="1">
      <alignment horizontal="center"/>
    </xf>
    <xf numFmtId="0" fontId="1" fillId="9" borderId="7" xfId="4" applyFont="1" applyBorder="1" applyAlignment="1">
      <alignment horizontal="center" vertical="top" wrapText="1"/>
    </xf>
    <xf numFmtId="0" fontId="10" fillId="9" borderId="11" xfId="4" applyFont="1" applyBorder="1" applyAlignment="1">
      <alignment vertical="top" wrapText="1"/>
    </xf>
    <xf numFmtId="0" fontId="0" fillId="10" borderId="15" xfId="5" applyFont="1" applyBorder="1" applyAlignment="1">
      <alignment horizontal="left" vertical="top" wrapText="1"/>
    </xf>
    <xf numFmtId="0" fontId="8" fillId="7" borderId="7" xfId="2" applyBorder="1" applyAlignment="1">
      <alignment horizontal="left" vertical="top" wrapText="1"/>
    </xf>
    <xf numFmtId="0" fontId="8" fillId="7" borderId="7" xfId="2" applyBorder="1" applyAlignment="1">
      <alignment horizontal="center"/>
    </xf>
    <xf numFmtId="0" fontId="7" fillId="6" borderId="7" xfId="1" applyBorder="1"/>
    <xf numFmtId="0" fontId="6" fillId="9" borderId="15" xfId="4" applyBorder="1" applyAlignment="1">
      <alignment horizontal="left" vertical="top" wrapText="1"/>
    </xf>
    <xf numFmtId="0" fontId="8" fillId="7" borderId="18" xfId="2" applyBorder="1" applyAlignment="1">
      <alignment horizontal="left" vertical="top" wrapText="1"/>
    </xf>
    <xf numFmtId="0" fontId="1" fillId="10" borderId="20" xfId="5" applyFont="1" applyBorder="1" applyAlignment="1">
      <alignment horizontal="center" vertical="top" wrapText="1"/>
    </xf>
    <xf numFmtId="0" fontId="7" fillId="6" borderId="18" xfId="1" applyBorder="1" applyAlignment="1">
      <alignment horizontal="left" vertical="top" wrapText="1"/>
    </xf>
    <xf numFmtId="0" fontId="7" fillId="6" borderId="7" xfId="1" applyBorder="1" applyAlignment="1">
      <alignment horizontal="center"/>
    </xf>
    <xf numFmtId="0" fontId="9" fillId="8" borderId="18" xfId="3" applyBorder="1" applyAlignment="1">
      <alignment horizontal="center" vertical="top" wrapText="1"/>
    </xf>
    <xf numFmtId="0" fontId="9" fillId="8" borderId="23" xfId="3" applyBorder="1"/>
    <xf numFmtId="0" fontId="9" fillId="8" borderId="20" xfId="3" applyBorder="1"/>
    <xf numFmtId="0" fontId="7" fillId="6" borderId="18" xfId="1" applyBorder="1" applyAlignment="1">
      <alignment horizontal="center"/>
    </xf>
    <xf numFmtId="0" fontId="7" fillId="6" borderId="18" xfId="1" applyBorder="1" applyAlignment="1">
      <alignment horizontal="center" vertical="top" wrapText="1"/>
    </xf>
    <xf numFmtId="0" fontId="7" fillId="6" borderId="15" xfId="1" applyBorder="1" applyAlignment="1">
      <alignment horizontal="center"/>
    </xf>
    <xf numFmtId="0" fontId="8" fillId="7" borderId="7" xfId="2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8" borderId="16" xfId="3" applyBorder="1"/>
    <xf numFmtId="0" fontId="0" fillId="9" borderId="15" xfId="4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5" borderId="2" xfId="0" applyFont="1" applyFill="1" applyBorder="1"/>
    <xf numFmtId="0" fontId="1" fillId="5" borderId="3" xfId="0" applyFont="1" applyFill="1" applyBorder="1" applyAlignment="1">
      <alignment horizontal="center"/>
    </xf>
    <xf numFmtId="0" fontId="4" fillId="11" borderId="7" xfId="0" applyFont="1" applyFill="1" applyBorder="1"/>
    <xf numFmtId="0" fontId="1" fillId="11" borderId="7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4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11" borderId="7" xfId="0" applyFont="1" applyFill="1" applyBorder="1"/>
    <xf numFmtId="0" fontId="0" fillId="11" borderId="7" xfId="0" applyFill="1" applyBorder="1" applyAlignment="1">
      <alignment horizontal="center"/>
    </xf>
    <xf numFmtId="0" fontId="0" fillId="9" borderId="7" xfId="4" applyFont="1" applyBorder="1" applyAlignment="1">
      <alignment horizontal="center"/>
    </xf>
    <xf numFmtId="0" fontId="0" fillId="10" borderId="16" xfId="5" applyFont="1" applyBorder="1" applyAlignment="1">
      <alignment horizontal="center" vertical="top" wrapText="1"/>
    </xf>
    <xf numFmtId="0" fontId="0" fillId="9" borderId="7" xfId="4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10" borderId="15" xfId="5" applyFont="1" applyBorder="1"/>
    <xf numFmtId="0" fontId="12" fillId="0" borderId="15" xfId="0" applyFont="1" applyBorder="1" applyAlignment="1">
      <alignment horizontal="center"/>
    </xf>
    <xf numFmtId="0" fontId="0" fillId="10" borderId="11" xfId="5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7" borderId="11" xfId="2" applyBorder="1" applyAlignment="1">
      <alignment horizontal="center"/>
    </xf>
  </cellXfs>
  <cellStyles count="6">
    <cellStyle name="20 % - Dekorfärg1" xfId="4" builtinId="30"/>
    <cellStyle name="20 % - Dekorfärg5" xfId="5" builtinId="46"/>
    <cellStyle name="Dålig" xfId="1" builtinId="27"/>
    <cellStyle name="Indata" xfId="2" builtinId="20"/>
    <cellStyle name="Kontrollcell" xfId="3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tabSelected="1" workbookViewId="0">
      <selection activeCell="A31" sqref="A31"/>
    </sheetView>
  </sheetViews>
  <sheetFormatPr defaultRowHeight="15" x14ac:dyDescent="0.25"/>
  <cols>
    <col min="1" max="1" width="18.85546875" customWidth="1"/>
    <col min="2" max="12" width="9.7109375" customWidth="1"/>
    <col min="13" max="14" width="10.85546875" customWidth="1"/>
    <col min="15" max="15" width="12.7109375" customWidth="1"/>
    <col min="16" max="16" width="15.7109375" customWidth="1"/>
    <col min="17" max="18" width="12.7109375" customWidth="1"/>
    <col min="19" max="19" width="10.7109375" customWidth="1"/>
    <col min="20" max="20" width="12.7109375" customWidth="1"/>
    <col min="21" max="21" width="13.7109375" customWidth="1"/>
    <col min="22" max="22" width="18.7109375" customWidth="1"/>
  </cols>
  <sheetData>
    <row r="2" spans="1:23" ht="15" customHeight="1" x14ac:dyDescent="0.25">
      <c r="A2" s="51" t="s">
        <v>38</v>
      </c>
      <c r="B2" s="52" t="s">
        <v>42</v>
      </c>
      <c r="C2" s="52" t="s">
        <v>1</v>
      </c>
      <c r="D2" s="52" t="s">
        <v>2</v>
      </c>
      <c r="E2" s="52" t="s">
        <v>3</v>
      </c>
      <c r="F2" s="52" t="s">
        <v>4</v>
      </c>
      <c r="G2" s="52" t="s">
        <v>5</v>
      </c>
      <c r="H2" s="52" t="s">
        <v>6</v>
      </c>
      <c r="I2" s="52" t="s">
        <v>7</v>
      </c>
      <c r="J2" s="52" t="s">
        <v>8</v>
      </c>
      <c r="K2" s="52" t="s">
        <v>9</v>
      </c>
      <c r="L2" s="90" t="s">
        <v>10</v>
      </c>
      <c r="M2" s="55" t="s">
        <v>11</v>
      </c>
      <c r="N2" s="90" t="s">
        <v>12</v>
      </c>
      <c r="O2" s="55" t="s">
        <v>13</v>
      </c>
      <c r="P2" s="52" t="s">
        <v>30</v>
      </c>
      <c r="Q2" s="52" t="s">
        <v>31</v>
      </c>
      <c r="R2" s="52" t="s">
        <v>32</v>
      </c>
      <c r="S2" s="52" t="s">
        <v>33</v>
      </c>
      <c r="T2" s="53" t="s">
        <v>34</v>
      </c>
      <c r="U2" s="54" t="s">
        <v>35</v>
      </c>
      <c r="V2" s="52" t="s">
        <v>36</v>
      </c>
      <c r="W2" s="55" t="s">
        <v>37</v>
      </c>
    </row>
    <row r="3" spans="1:23" ht="15" customHeight="1" x14ac:dyDescent="0.25">
      <c r="A3" s="84" t="s">
        <v>65</v>
      </c>
      <c r="B3" s="103">
        <v>1</v>
      </c>
      <c r="C3" s="103">
        <v>1</v>
      </c>
      <c r="D3" s="103">
        <v>1</v>
      </c>
      <c r="E3" s="103">
        <v>1</v>
      </c>
      <c r="F3" s="103">
        <v>1</v>
      </c>
      <c r="G3" s="103">
        <v>1</v>
      </c>
      <c r="H3" s="103">
        <v>1</v>
      </c>
      <c r="I3" s="103">
        <v>1</v>
      </c>
      <c r="J3" s="103">
        <v>1</v>
      </c>
      <c r="K3" s="103">
        <v>1</v>
      </c>
      <c r="L3" s="104">
        <v>1</v>
      </c>
      <c r="M3" s="103">
        <v>1</v>
      </c>
      <c r="N3" s="103"/>
      <c r="O3" s="103"/>
      <c r="P3" s="58" t="s">
        <v>43</v>
      </c>
      <c r="Q3" s="70" t="s">
        <v>44</v>
      </c>
      <c r="R3" s="58" t="s">
        <v>65</v>
      </c>
      <c r="S3" s="70" t="s">
        <v>45</v>
      </c>
      <c r="T3" s="56"/>
      <c r="U3" s="57"/>
      <c r="V3" s="70" t="s">
        <v>53</v>
      </c>
      <c r="W3" s="59"/>
    </row>
    <row r="4" spans="1:23" ht="15" customHeight="1" x14ac:dyDescent="0.25">
      <c r="A4" s="84" t="s">
        <v>65</v>
      </c>
      <c r="B4" s="103"/>
      <c r="C4" s="103"/>
      <c r="D4" s="103"/>
      <c r="E4" s="103"/>
      <c r="F4" s="103">
        <v>1</v>
      </c>
      <c r="G4" s="103">
        <v>1</v>
      </c>
      <c r="H4" s="103">
        <v>1</v>
      </c>
      <c r="I4" s="103">
        <v>1</v>
      </c>
      <c r="J4" s="103">
        <v>1</v>
      </c>
      <c r="K4" s="103">
        <v>1</v>
      </c>
      <c r="L4" s="105">
        <v>1</v>
      </c>
      <c r="M4" s="103">
        <v>1</v>
      </c>
      <c r="N4" s="103"/>
      <c r="O4" s="103"/>
      <c r="P4" s="58" t="s">
        <v>47</v>
      </c>
      <c r="Q4" s="70" t="s">
        <v>48</v>
      </c>
      <c r="R4" s="58" t="s">
        <v>65</v>
      </c>
      <c r="S4" s="70" t="s">
        <v>49</v>
      </c>
      <c r="T4" s="57"/>
      <c r="U4" s="57"/>
      <c r="V4" s="70" t="s">
        <v>53</v>
      </c>
      <c r="W4" s="59"/>
    </row>
    <row r="5" spans="1:23" x14ac:dyDescent="0.25">
      <c r="A5" s="84" t="s">
        <v>65</v>
      </c>
      <c r="B5" s="103">
        <v>0.9</v>
      </c>
      <c r="C5" s="103">
        <v>0.9</v>
      </c>
      <c r="D5" s="103">
        <v>0.9</v>
      </c>
      <c r="E5" s="103">
        <v>0.9</v>
      </c>
      <c r="F5" s="103">
        <v>0.9</v>
      </c>
      <c r="G5" s="103">
        <v>0.9</v>
      </c>
      <c r="H5" s="103">
        <v>0.9</v>
      </c>
      <c r="I5" s="103">
        <v>0.9</v>
      </c>
      <c r="J5" s="103">
        <v>0.9</v>
      </c>
      <c r="K5" s="103">
        <v>0.9</v>
      </c>
      <c r="L5" s="103">
        <v>0.9</v>
      </c>
      <c r="M5" s="103">
        <v>0.9</v>
      </c>
      <c r="N5" s="103"/>
      <c r="O5" s="103"/>
      <c r="P5" s="56"/>
      <c r="Q5" s="57"/>
      <c r="R5" s="58" t="s">
        <v>65</v>
      </c>
      <c r="S5" s="57"/>
      <c r="T5" s="57"/>
      <c r="U5" s="57"/>
      <c r="V5" s="70" t="s">
        <v>53</v>
      </c>
      <c r="W5" s="59"/>
    </row>
    <row r="6" spans="1:23" x14ac:dyDescent="0.25">
      <c r="A6" s="84" t="s">
        <v>65</v>
      </c>
      <c r="B6" s="103"/>
      <c r="C6" s="103"/>
      <c r="D6" s="103"/>
      <c r="E6" s="103"/>
      <c r="F6" s="103">
        <v>0.85</v>
      </c>
      <c r="G6" s="103">
        <v>0.85</v>
      </c>
      <c r="H6" s="103">
        <v>0.85</v>
      </c>
      <c r="I6" s="103">
        <v>0.85</v>
      </c>
      <c r="J6" s="103">
        <v>0.85</v>
      </c>
      <c r="K6" s="103">
        <v>0.85</v>
      </c>
      <c r="L6" s="103">
        <v>0.85</v>
      </c>
      <c r="M6" s="103">
        <v>0.85</v>
      </c>
      <c r="N6" s="125"/>
      <c r="O6" s="125"/>
      <c r="P6" s="118" t="s">
        <v>54</v>
      </c>
      <c r="Q6" s="70" t="s">
        <v>55</v>
      </c>
      <c r="R6" s="58" t="s">
        <v>65</v>
      </c>
      <c r="S6" s="70" t="s">
        <v>56</v>
      </c>
      <c r="T6" s="57"/>
      <c r="U6" s="57"/>
      <c r="V6" s="57"/>
      <c r="W6" s="59"/>
    </row>
    <row r="7" spans="1:23" x14ac:dyDescent="0.25">
      <c r="A7" s="84" t="s">
        <v>65</v>
      </c>
      <c r="B7" s="103">
        <v>0.75</v>
      </c>
      <c r="C7" s="103">
        <v>0.75</v>
      </c>
      <c r="D7" s="103">
        <v>0.75</v>
      </c>
      <c r="E7" s="103">
        <v>0.75</v>
      </c>
      <c r="F7" s="103">
        <v>0.75</v>
      </c>
      <c r="G7" s="103">
        <v>0.75</v>
      </c>
      <c r="H7" s="103">
        <v>0.75</v>
      </c>
      <c r="I7" s="103">
        <v>0.75</v>
      </c>
      <c r="J7" s="103">
        <v>0.75</v>
      </c>
      <c r="K7" s="103">
        <v>0.75</v>
      </c>
      <c r="L7" s="103">
        <v>0.75</v>
      </c>
      <c r="M7" s="103">
        <v>0.75</v>
      </c>
      <c r="N7" s="103"/>
      <c r="O7" s="103"/>
      <c r="P7" s="58" t="s">
        <v>57</v>
      </c>
      <c r="Q7" s="59" t="s">
        <v>58</v>
      </c>
      <c r="R7" s="58" t="s">
        <v>65</v>
      </c>
      <c r="S7" s="74"/>
      <c r="T7" s="57"/>
      <c r="U7" s="74"/>
      <c r="V7" s="74"/>
      <c r="W7" s="59"/>
    </row>
    <row r="8" spans="1:23" x14ac:dyDescent="0.25">
      <c r="A8" s="84" t="s">
        <v>65</v>
      </c>
      <c r="B8" s="120"/>
      <c r="C8" s="120"/>
      <c r="D8" s="121">
        <v>1</v>
      </c>
      <c r="E8" s="121">
        <v>1</v>
      </c>
      <c r="F8" s="121">
        <v>1</v>
      </c>
      <c r="G8" s="121">
        <v>1</v>
      </c>
      <c r="H8" s="121">
        <v>1</v>
      </c>
      <c r="I8" s="121">
        <v>1</v>
      </c>
      <c r="J8" s="121">
        <v>1</v>
      </c>
      <c r="K8" s="121">
        <v>1</v>
      </c>
      <c r="L8" s="123">
        <v>1</v>
      </c>
      <c r="M8" s="121">
        <v>1</v>
      </c>
      <c r="N8" s="121"/>
      <c r="O8" s="121"/>
      <c r="P8" s="58"/>
      <c r="Q8" s="59"/>
      <c r="R8" s="58" t="s">
        <v>65</v>
      </c>
      <c r="S8" s="74"/>
      <c r="T8" s="57"/>
      <c r="U8" s="74"/>
      <c r="V8" s="74"/>
      <c r="W8" s="69"/>
    </row>
    <row r="9" spans="1:23" x14ac:dyDescent="0.25">
      <c r="A9" s="84" t="s">
        <v>65</v>
      </c>
      <c r="B9" s="120"/>
      <c r="C9" s="120"/>
      <c r="D9" s="120" t="s">
        <v>61</v>
      </c>
      <c r="E9" s="120"/>
      <c r="F9" s="120"/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1</v>
      </c>
      <c r="M9" s="121">
        <v>1</v>
      </c>
      <c r="N9" s="126"/>
      <c r="O9" s="126"/>
      <c r="P9" s="124" t="s">
        <v>57</v>
      </c>
      <c r="Q9" s="67" t="s">
        <v>62</v>
      </c>
      <c r="R9" s="58" t="s">
        <v>65</v>
      </c>
      <c r="S9" s="66"/>
      <c r="T9" s="67"/>
      <c r="U9" s="68"/>
      <c r="V9" s="65"/>
      <c r="W9" s="69"/>
    </row>
    <row r="10" spans="1:23" x14ac:dyDescent="0.25">
      <c r="A10" s="84" t="s">
        <v>65</v>
      </c>
      <c r="B10" s="120"/>
      <c r="C10" s="120"/>
      <c r="D10" s="120"/>
      <c r="E10" s="120"/>
      <c r="F10" s="120"/>
      <c r="G10" s="121" t="s">
        <v>63</v>
      </c>
      <c r="H10" s="121"/>
      <c r="I10" s="121"/>
      <c r="J10" s="121"/>
      <c r="K10" s="121"/>
      <c r="L10" s="121"/>
      <c r="M10" s="121"/>
      <c r="N10" s="126"/>
      <c r="O10" s="126"/>
      <c r="P10" s="124"/>
      <c r="Q10" s="70"/>
      <c r="R10" s="58" t="s">
        <v>65</v>
      </c>
      <c r="S10" s="57"/>
      <c r="T10" s="70"/>
      <c r="U10" s="70"/>
      <c r="V10" s="57"/>
      <c r="W10" s="69"/>
    </row>
    <row r="11" spans="1:23" x14ac:dyDescent="0.25">
      <c r="A11" s="84" t="s">
        <v>65</v>
      </c>
      <c r="B11" s="120"/>
      <c r="C11" s="120"/>
      <c r="D11" s="120"/>
      <c r="E11" s="120"/>
      <c r="F11" s="120"/>
      <c r="G11" s="121">
        <v>1</v>
      </c>
      <c r="H11" s="121">
        <v>1</v>
      </c>
      <c r="I11" s="121">
        <v>1</v>
      </c>
      <c r="J11" s="121">
        <v>1</v>
      </c>
      <c r="K11" s="121">
        <v>1</v>
      </c>
      <c r="L11" s="121">
        <v>1</v>
      </c>
      <c r="M11" s="121">
        <v>1</v>
      </c>
      <c r="N11" s="121">
        <v>1</v>
      </c>
      <c r="O11" s="121">
        <v>1</v>
      </c>
      <c r="P11" s="58" t="s">
        <v>54</v>
      </c>
      <c r="Q11" s="70"/>
      <c r="R11" s="58" t="s">
        <v>65</v>
      </c>
      <c r="S11" s="57"/>
      <c r="T11" s="70"/>
      <c r="U11" s="70"/>
      <c r="V11" s="57"/>
      <c r="W11" s="69"/>
    </row>
    <row r="12" spans="1:23" x14ac:dyDescent="0.25">
      <c r="A12" s="122" t="s">
        <v>64</v>
      </c>
      <c r="B12" s="120"/>
      <c r="C12" s="120"/>
      <c r="D12" s="120"/>
      <c r="E12" s="120"/>
      <c r="F12" s="121">
        <v>1</v>
      </c>
      <c r="G12" s="121">
        <v>1</v>
      </c>
      <c r="H12" s="121">
        <v>1</v>
      </c>
      <c r="I12" s="121">
        <v>1</v>
      </c>
      <c r="J12" s="121">
        <v>1</v>
      </c>
      <c r="K12" s="121">
        <v>1</v>
      </c>
      <c r="L12" s="121">
        <v>1</v>
      </c>
      <c r="M12" s="121">
        <v>1</v>
      </c>
      <c r="N12" s="121">
        <v>1</v>
      </c>
      <c r="O12" s="121">
        <v>1</v>
      </c>
      <c r="P12" s="58" t="s">
        <v>57</v>
      </c>
      <c r="Q12" s="70"/>
      <c r="R12" s="58" t="s">
        <v>65</v>
      </c>
      <c r="S12" s="57"/>
      <c r="T12" s="70"/>
      <c r="U12" s="70"/>
      <c r="V12" s="57"/>
      <c r="W12" s="69"/>
    </row>
    <row r="13" spans="1:23" x14ac:dyDescent="0.25">
      <c r="A13" s="85" t="s">
        <v>40</v>
      </c>
      <c r="B13" s="99">
        <f t="shared" ref="B13:M13" si="0">SUM(B3:B9)</f>
        <v>2.65</v>
      </c>
      <c r="C13" s="99">
        <f t="shared" si="0"/>
        <v>2.65</v>
      </c>
      <c r="D13" s="99">
        <f t="shared" si="0"/>
        <v>3.65</v>
      </c>
      <c r="E13" s="99">
        <f t="shared" si="0"/>
        <v>3.65</v>
      </c>
      <c r="F13" s="99">
        <f t="shared" si="0"/>
        <v>5.5</v>
      </c>
      <c r="G13" s="99">
        <f t="shared" si="0"/>
        <v>6.5</v>
      </c>
      <c r="H13" s="86">
        <f t="shared" si="0"/>
        <v>6.5</v>
      </c>
      <c r="I13" s="86">
        <f t="shared" si="0"/>
        <v>6.5</v>
      </c>
      <c r="J13" s="86">
        <f t="shared" si="0"/>
        <v>6.5</v>
      </c>
      <c r="K13" s="86">
        <f t="shared" si="0"/>
        <v>6.5</v>
      </c>
      <c r="L13" s="86">
        <f t="shared" si="0"/>
        <v>6.5</v>
      </c>
      <c r="M13" s="86">
        <f t="shared" si="0"/>
        <v>6.5</v>
      </c>
      <c r="N13" s="127"/>
      <c r="O13" s="127"/>
      <c r="P13" s="62"/>
      <c r="Q13" s="61"/>
      <c r="R13" s="62"/>
      <c r="S13" s="61"/>
      <c r="T13" s="61"/>
      <c r="U13" s="61"/>
      <c r="V13" s="95"/>
      <c r="W13" s="63"/>
    </row>
    <row r="14" spans="1:23" x14ac:dyDescent="0.25">
      <c r="A14" s="87" t="s">
        <v>28</v>
      </c>
      <c r="B14" s="92">
        <f>-3.9+SUM(B3:B9)</f>
        <v>-1.25</v>
      </c>
      <c r="C14" s="92">
        <f>-3.9+SUM(C3:C9)</f>
        <v>-1.25</v>
      </c>
      <c r="D14" s="92">
        <f>-3.9+SUM(D3:D9)</f>
        <v>-0.25</v>
      </c>
      <c r="E14" s="92">
        <f>-3.9+SUM(E3:E9)</f>
        <v>-0.25</v>
      </c>
      <c r="F14" s="92">
        <f>-5.75+SUM(F3:F9)</f>
        <v>-0.25</v>
      </c>
      <c r="G14" s="92">
        <f>-5.75+SUM(G3:G9)</f>
        <v>0.75</v>
      </c>
      <c r="H14" s="92">
        <f>-6.75+SUM(H3:H9)</f>
        <v>-0.25</v>
      </c>
      <c r="I14" s="92">
        <f>-5.75+SUM(I3:I9)</f>
        <v>0.75</v>
      </c>
      <c r="J14" s="92">
        <f>-6.25+SUM(J3:J9)</f>
        <v>0.25</v>
      </c>
      <c r="K14" s="92">
        <f>-7.25+SUM(K3:K9)</f>
        <v>-0.75</v>
      </c>
      <c r="L14" s="92">
        <f>-6.25+SUM(L3:L9)</f>
        <v>0.25</v>
      </c>
      <c r="M14" s="98">
        <f>-5.75+SUM(M3:M9)</f>
        <v>0.75</v>
      </c>
      <c r="N14" s="98"/>
      <c r="O14" s="98"/>
      <c r="P14" s="63"/>
      <c r="Q14" s="63"/>
      <c r="R14" s="63"/>
      <c r="S14" s="63"/>
      <c r="T14" s="63"/>
      <c r="U14" s="63"/>
      <c r="V14" s="63"/>
      <c r="W14" s="63"/>
    </row>
    <row r="15" spans="1:23" ht="15" customHeight="1" x14ac:dyDescent="0.25">
      <c r="B15" s="100"/>
    </row>
    <row r="16" spans="1:23" ht="15" customHeight="1" x14ac:dyDescent="0.25">
      <c r="B16" s="100"/>
    </row>
    <row r="17" spans="1:22" ht="15" customHeight="1" x14ac:dyDescent="0.25">
      <c r="B17" s="100"/>
    </row>
    <row r="18" spans="1:22" x14ac:dyDescent="0.25">
      <c r="B18" s="100"/>
    </row>
    <row r="19" spans="1:22" x14ac:dyDescent="0.25">
      <c r="A19" s="83" t="s">
        <v>39</v>
      </c>
      <c r="B19" s="79" t="s">
        <v>42</v>
      </c>
      <c r="C19" s="79" t="s">
        <v>1</v>
      </c>
      <c r="D19" s="79" t="s">
        <v>2</v>
      </c>
      <c r="E19" s="79" t="s">
        <v>3</v>
      </c>
      <c r="F19" s="79" t="s">
        <v>4</v>
      </c>
      <c r="G19" s="79" t="s">
        <v>5</v>
      </c>
      <c r="H19" s="79" t="s">
        <v>6</v>
      </c>
      <c r="I19" s="79" t="s">
        <v>7</v>
      </c>
      <c r="J19" s="79" t="s">
        <v>8</v>
      </c>
      <c r="K19" s="79" t="s">
        <v>9</v>
      </c>
      <c r="L19" s="79" t="s">
        <v>10</v>
      </c>
      <c r="M19" s="79" t="s">
        <v>11</v>
      </c>
      <c r="N19" s="79"/>
      <c r="O19" s="79" t="s">
        <v>30</v>
      </c>
      <c r="P19" s="79" t="s">
        <v>31</v>
      </c>
      <c r="Q19" s="79" t="s">
        <v>32</v>
      </c>
      <c r="R19" s="79" t="s">
        <v>33</v>
      </c>
      <c r="S19" s="80" t="s">
        <v>34</v>
      </c>
      <c r="T19" s="81" t="s">
        <v>35</v>
      </c>
      <c r="U19" s="79" t="s">
        <v>36</v>
      </c>
      <c r="V19" s="82" t="s">
        <v>37</v>
      </c>
    </row>
    <row r="20" spans="1:22" x14ac:dyDescent="0.25">
      <c r="A20" s="102" t="s">
        <v>65</v>
      </c>
      <c r="B20" s="63"/>
      <c r="C20" s="101"/>
      <c r="D20" s="63"/>
      <c r="E20" s="22"/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/>
      <c r="O20" s="77"/>
      <c r="P20" s="73"/>
      <c r="Q20" s="77"/>
      <c r="R20" s="73"/>
      <c r="S20" s="77"/>
      <c r="T20" s="73"/>
      <c r="U20" s="117" t="s">
        <v>53</v>
      </c>
      <c r="V20" s="72"/>
    </row>
    <row r="21" spans="1:22" x14ac:dyDescent="0.25">
      <c r="A21" s="102" t="s">
        <v>65</v>
      </c>
      <c r="B21" s="63"/>
      <c r="C21" s="101"/>
      <c r="D21" s="63"/>
      <c r="E21" s="22"/>
      <c r="F21" s="8">
        <v>0.8</v>
      </c>
      <c r="G21" s="8">
        <v>0.8</v>
      </c>
      <c r="H21" s="8">
        <v>0.8</v>
      </c>
      <c r="I21" s="8">
        <v>0.8</v>
      </c>
      <c r="J21" s="8">
        <v>0.8</v>
      </c>
      <c r="K21" s="8">
        <v>0.8</v>
      </c>
      <c r="L21" s="8"/>
      <c r="M21" s="8"/>
      <c r="N21" s="8"/>
      <c r="O21" s="77"/>
      <c r="P21" s="73"/>
      <c r="Q21" s="77"/>
      <c r="R21" s="73"/>
      <c r="S21" s="73"/>
      <c r="T21" s="73"/>
      <c r="U21" s="117" t="s">
        <v>53</v>
      </c>
      <c r="V21" s="72"/>
    </row>
    <row r="22" spans="1:22" x14ac:dyDescent="0.25">
      <c r="A22" s="102" t="s">
        <v>65</v>
      </c>
      <c r="B22" s="63"/>
      <c r="C22" s="101"/>
      <c r="D22" s="63"/>
      <c r="E22" s="22"/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/>
      <c r="O22" s="119" t="s">
        <v>59</v>
      </c>
      <c r="P22" s="117" t="s">
        <v>60</v>
      </c>
      <c r="Q22" s="119" t="s">
        <v>65</v>
      </c>
      <c r="R22" s="73"/>
      <c r="S22" s="73"/>
      <c r="T22" s="73"/>
      <c r="U22" s="73"/>
      <c r="V22" s="72"/>
    </row>
    <row r="23" spans="1:22" x14ac:dyDescent="0.25">
      <c r="A23" s="88"/>
      <c r="B23" s="63"/>
      <c r="C23" s="101"/>
      <c r="D23" s="63"/>
      <c r="E23" s="22" t="s">
        <v>41</v>
      </c>
      <c r="F23" s="8"/>
      <c r="G23" s="8"/>
      <c r="H23" s="8"/>
      <c r="I23" s="8"/>
      <c r="J23" s="8"/>
      <c r="K23" s="8"/>
      <c r="L23" s="8"/>
      <c r="M23" s="8"/>
      <c r="N23" s="14"/>
      <c r="O23" s="75"/>
      <c r="P23" s="76"/>
      <c r="Q23" s="75"/>
      <c r="R23" s="76"/>
      <c r="S23" s="76"/>
      <c r="T23" s="76"/>
      <c r="U23" s="76"/>
      <c r="V23" s="78"/>
    </row>
    <row r="24" spans="1:22" x14ac:dyDescent="0.25">
      <c r="A24" s="85" t="s">
        <v>40</v>
      </c>
      <c r="B24" s="89"/>
      <c r="C24" s="86"/>
      <c r="D24" s="86"/>
      <c r="E24" s="86">
        <f t="shared" ref="E24:M24" si="1">SUM(E20:E23)</f>
        <v>0</v>
      </c>
      <c r="F24" s="86">
        <f t="shared" si="1"/>
        <v>2.8</v>
      </c>
      <c r="G24" s="86">
        <f t="shared" si="1"/>
        <v>2.8</v>
      </c>
      <c r="H24" s="86">
        <f t="shared" si="1"/>
        <v>2.8</v>
      </c>
      <c r="I24" s="86">
        <f t="shared" si="1"/>
        <v>2.8</v>
      </c>
      <c r="J24" s="86">
        <f t="shared" si="1"/>
        <v>2.8</v>
      </c>
      <c r="K24" s="86">
        <f t="shared" si="1"/>
        <v>2.8</v>
      </c>
      <c r="L24" s="86">
        <f t="shared" si="1"/>
        <v>2</v>
      </c>
      <c r="M24" s="86">
        <f t="shared" si="1"/>
        <v>2</v>
      </c>
      <c r="N24" s="86"/>
      <c r="O24" s="71"/>
      <c r="P24" s="64"/>
      <c r="Q24" s="71"/>
      <c r="R24" s="64"/>
      <c r="S24" s="64"/>
      <c r="T24" s="64"/>
      <c r="U24" s="64"/>
      <c r="V24" s="63"/>
    </row>
    <row r="25" spans="1:22" x14ac:dyDescent="0.25">
      <c r="A25" s="91" t="s">
        <v>28</v>
      </c>
      <c r="B25" s="91"/>
      <c r="C25" s="97"/>
      <c r="D25" s="97"/>
      <c r="E25" s="97"/>
      <c r="F25" s="97">
        <f>-4+SUM(F20,F21,F22,F23)</f>
        <v>-1.2000000000000002</v>
      </c>
      <c r="G25" s="97">
        <f>-4+SUM(G20:G23)</f>
        <v>-1.2000000000000002</v>
      </c>
      <c r="H25" s="96">
        <f>-4+SUM(H20:H23)</f>
        <v>-1.2000000000000002</v>
      </c>
      <c r="I25" s="96">
        <f>-4+SUM(I20:I23)</f>
        <v>-1.2000000000000002</v>
      </c>
      <c r="J25" s="96">
        <f>-2.25+SUM(J20:J23)</f>
        <v>0.54999999999999982</v>
      </c>
      <c r="K25" s="96">
        <f>-2.24+SUM(K20:K23)</f>
        <v>0.55999999999999961</v>
      </c>
      <c r="L25" s="96">
        <f>-1.5+SUM(L20:L23)</f>
        <v>0.5</v>
      </c>
      <c r="M25" s="96">
        <f>-1.5+SUM(M20:M23)</f>
        <v>0.5</v>
      </c>
      <c r="N25" s="96"/>
      <c r="O25" s="93"/>
      <c r="P25" s="60"/>
      <c r="Q25" s="93"/>
      <c r="R25" s="60"/>
      <c r="S25" s="60"/>
      <c r="T25" s="60"/>
      <c r="U25" s="94"/>
      <c r="V25" s="63"/>
    </row>
    <row r="29" spans="1:22" x14ac:dyDescent="0.25">
      <c r="A29" t="s">
        <v>46</v>
      </c>
    </row>
    <row r="33" spans="1:1" x14ac:dyDescent="0.25">
      <c r="A33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19" workbookViewId="0">
      <selection activeCell="F42" sqref="F42"/>
    </sheetView>
  </sheetViews>
  <sheetFormatPr defaultRowHeight="15" x14ac:dyDescent="0.25"/>
  <cols>
    <col min="1" max="1" width="27.5703125" customWidth="1"/>
  </cols>
  <sheetData>
    <row r="1" spans="1:18" ht="19.5" thickBot="1" x14ac:dyDescent="0.35">
      <c r="A1" s="47" t="s">
        <v>24</v>
      </c>
      <c r="B1" s="47"/>
      <c r="C1" s="47"/>
      <c r="D1" s="48"/>
      <c r="E1" s="48"/>
      <c r="H1" s="1"/>
      <c r="I1" s="1"/>
    </row>
    <row r="2" spans="1:18" ht="17.25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5" t="s">
        <v>16</v>
      </c>
    </row>
    <row r="3" spans="1:18" x14ac:dyDescent="0.25">
      <c r="A3" s="6" t="s">
        <v>17</v>
      </c>
      <c r="B3" s="7"/>
      <c r="C3" s="8"/>
      <c r="D3" s="8"/>
      <c r="E3" s="15"/>
      <c r="F3" s="15"/>
      <c r="G3" s="15"/>
      <c r="H3" s="49"/>
      <c r="I3" s="40">
        <v>0.5</v>
      </c>
      <c r="J3" s="40">
        <v>0.5</v>
      </c>
      <c r="K3" s="40">
        <v>0.5</v>
      </c>
      <c r="L3" s="40">
        <v>0.5</v>
      </c>
      <c r="M3" s="15"/>
      <c r="N3" s="15"/>
      <c r="O3" s="8"/>
      <c r="P3" s="8"/>
      <c r="Q3" s="9"/>
    </row>
    <row r="4" spans="1:18" x14ac:dyDescent="0.25">
      <c r="A4" s="6" t="s">
        <v>18</v>
      </c>
      <c r="B4" s="7"/>
      <c r="C4" s="8"/>
      <c r="D4" s="8"/>
      <c r="E4" s="15">
        <v>1</v>
      </c>
      <c r="F4" s="15">
        <v>1</v>
      </c>
      <c r="G4" s="15">
        <v>1</v>
      </c>
      <c r="H4" s="15">
        <v>1</v>
      </c>
      <c r="I4" s="40" t="s">
        <v>29</v>
      </c>
      <c r="J4" s="15" t="s">
        <v>29</v>
      </c>
      <c r="K4" s="15" t="s">
        <v>29</v>
      </c>
      <c r="L4" s="15" t="s">
        <v>29</v>
      </c>
      <c r="M4" s="15"/>
      <c r="N4" s="15"/>
      <c r="O4" s="8"/>
      <c r="P4" s="8"/>
      <c r="Q4" s="9"/>
    </row>
    <row r="5" spans="1:18" x14ac:dyDescent="0.25">
      <c r="A5" s="11" t="s">
        <v>19</v>
      </c>
      <c r="B5" s="7"/>
      <c r="C5" s="8"/>
      <c r="D5" s="8"/>
      <c r="E5" s="15">
        <v>1</v>
      </c>
      <c r="F5" s="15">
        <v>1</v>
      </c>
      <c r="G5" s="15">
        <v>1</v>
      </c>
      <c r="H5" s="15">
        <v>1</v>
      </c>
      <c r="I5" s="40"/>
      <c r="J5" s="15"/>
      <c r="K5" s="15"/>
      <c r="L5" s="15"/>
      <c r="M5" s="15"/>
      <c r="N5" s="15"/>
      <c r="O5" s="10"/>
      <c r="P5" s="8"/>
      <c r="Q5" s="9"/>
    </row>
    <row r="6" spans="1:18" x14ac:dyDescent="0.25">
      <c r="A6" s="11" t="s">
        <v>25</v>
      </c>
      <c r="B6" s="7"/>
      <c r="C6" s="8"/>
      <c r="D6" s="8"/>
      <c r="E6" s="15">
        <v>1</v>
      </c>
      <c r="F6" s="15">
        <v>1</v>
      </c>
      <c r="G6" s="15">
        <v>1</v>
      </c>
      <c r="H6" s="15">
        <v>1</v>
      </c>
      <c r="I6" s="41"/>
      <c r="J6" s="15"/>
      <c r="K6" s="15"/>
      <c r="L6" s="15"/>
      <c r="M6" s="15"/>
      <c r="N6" s="15"/>
      <c r="O6" s="10"/>
      <c r="P6" s="8"/>
      <c r="Q6" s="9"/>
    </row>
    <row r="7" spans="1:18" x14ac:dyDescent="0.25">
      <c r="A7" s="6" t="s">
        <v>20</v>
      </c>
      <c r="B7" s="7"/>
      <c r="C7" s="8"/>
      <c r="D7" s="8"/>
      <c r="E7" s="15"/>
      <c r="F7" s="15"/>
      <c r="G7" s="15"/>
      <c r="H7" s="15"/>
      <c r="I7" s="15"/>
      <c r="J7" s="15"/>
      <c r="K7" s="15"/>
      <c r="L7" s="15"/>
      <c r="M7" s="15"/>
      <c r="N7" s="15"/>
      <c r="O7" s="10"/>
      <c r="P7" s="8"/>
      <c r="Q7" s="9"/>
      <c r="R7" t="s">
        <v>27</v>
      </c>
    </row>
    <row r="8" spans="1:18" x14ac:dyDescent="0.25">
      <c r="A8" s="12" t="s">
        <v>21</v>
      </c>
      <c r="B8" s="13"/>
      <c r="C8" s="14"/>
      <c r="D8" s="14"/>
      <c r="E8" s="31">
        <v>1</v>
      </c>
      <c r="F8" s="15">
        <v>1</v>
      </c>
      <c r="G8" s="15">
        <v>1</v>
      </c>
      <c r="H8" s="15">
        <v>1</v>
      </c>
      <c r="I8" s="15"/>
      <c r="J8" s="15"/>
      <c r="K8" s="15"/>
      <c r="L8" s="15"/>
      <c r="M8" s="31"/>
      <c r="N8" s="31"/>
      <c r="O8" s="14"/>
      <c r="P8" s="14"/>
      <c r="Q8" s="16"/>
    </row>
    <row r="9" spans="1:18" x14ac:dyDescent="0.25">
      <c r="A9" s="17" t="s">
        <v>22</v>
      </c>
      <c r="B9" s="13"/>
      <c r="C9" s="14"/>
      <c r="D9" s="14"/>
      <c r="E9" s="31"/>
      <c r="F9" s="31"/>
      <c r="G9" s="31"/>
      <c r="H9" s="50"/>
      <c r="I9" s="44">
        <v>0.75</v>
      </c>
      <c r="J9" s="31">
        <v>0.75</v>
      </c>
      <c r="K9" s="31"/>
      <c r="L9" s="31"/>
      <c r="M9" s="31"/>
      <c r="N9" s="31"/>
      <c r="O9" s="14"/>
      <c r="P9" s="14"/>
      <c r="Q9" s="16"/>
    </row>
    <row r="10" spans="1:18" ht="15.75" thickBot="1" x14ac:dyDescent="0.3">
      <c r="A10" s="12" t="s">
        <v>23</v>
      </c>
      <c r="B10" s="13"/>
      <c r="C10" s="14"/>
      <c r="D10" s="14"/>
      <c r="E10" s="31"/>
      <c r="F10" s="31"/>
      <c r="G10" s="31"/>
      <c r="H10" s="31"/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14"/>
      <c r="P10" s="14"/>
      <c r="Q10" s="16"/>
    </row>
    <row r="11" spans="1:18" x14ac:dyDescent="0.25">
      <c r="A11" s="106" t="s">
        <v>28</v>
      </c>
      <c r="B11" s="107"/>
      <c r="C11" s="107">
        <f>SUM(C3:C10)</f>
        <v>0</v>
      </c>
      <c r="D11" s="107">
        <f t="shared" ref="D11:Q11" si="0">SUM(D3:D10)</f>
        <v>0</v>
      </c>
      <c r="E11" s="107">
        <f t="shared" si="0"/>
        <v>4</v>
      </c>
      <c r="F11" s="107">
        <f t="shared" si="0"/>
        <v>4</v>
      </c>
      <c r="G11" s="107">
        <f t="shared" si="0"/>
        <v>4</v>
      </c>
      <c r="H11" s="107">
        <f t="shared" si="0"/>
        <v>4</v>
      </c>
      <c r="I11" s="107">
        <f t="shared" si="0"/>
        <v>2.25</v>
      </c>
      <c r="J11" s="107">
        <f t="shared" si="0"/>
        <v>2.25</v>
      </c>
      <c r="K11" s="107">
        <f t="shared" si="0"/>
        <v>1.5</v>
      </c>
      <c r="L11" s="107">
        <f t="shared" si="0"/>
        <v>1.5</v>
      </c>
      <c r="M11" s="107">
        <f t="shared" si="0"/>
        <v>0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</row>
    <row r="12" spans="1:18" x14ac:dyDescent="0.25">
      <c r="A12" s="108" t="s">
        <v>51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8" x14ac:dyDescent="0.2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8" x14ac:dyDescent="0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8" x14ac:dyDescent="0.25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8" s="2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8" spans="1:17" ht="19.5" thickBot="1" x14ac:dyDescent="0.35">
      <c r="A18" s="47" t="s">
        <v>26</v>
      </c>
      <c r="B18" s="47"/>
      <c r="C18" s="47"/>
      <c r="D18" s="48"/>
      <c r="E18" s="48"/>
      <c r="H18" s="1"/>
      <c r="I18" s="1"/>
    </row>
    <row r="19" spans="1:17" ht="17.25" x14ac:dyDescent="0.35">
      <c r="A19" s="18" t="s">
        <v>0</v>
      </c>
      <c r="B19" s="3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5" t="s">
        <v>7</v>
      </c>
      <c r="I19" s="3" t="s">
        <v>8</v>
      </c>
      <c r="J19" s="4" t="s">
        <v>9</v>
      </c>
      <c r="K19" s="4" t="s">
        <v>10</v>
      </c>
      <c r="L19" s="4" t="s">
        <v>11</v>
      </c>
      <c r="M19" s="4" t="s">
        <v>12</v>
      </c>
      <c r="N19" s="4" t="s">
        <v>13</v>
      </c>
      <c r="O19" s="4" t="s">
        <v>14</v>
      </c>
      <c r="P19" s="4" t="s">
        <v>15</v>
      </c>
      <c r="Q19" s="5" t="s">
        <v>16</v>
      </c>
    </row>
    <row r="20" spans="1:17" x14ac:dyDescent="0.25">
      <c r="A20" s="19" t="s">
        <v>65</v>
      </c>
      <c r="B20" s="19"/>
      <c r="C20" s="33"/>
      <c r="D20" s="35"/>
      <c r="E20" s="35">
        <v>1</v>
      </c>
      <c r="F20" s="35">
        <v>1</v>
      </c>
      <c r="G20" s="35">
        <v>1</v>
      </c>
      <c r="H20" s="35"/>
      <c r="I20" s="36"/>
      <c r="J20" s="36"/>
      <c r="K20" s="36"/>
      <c r="L20" s="36"/>
      <c r="M20" s="19"/>
      <c r="N20" s="19"/>
      <c r="O20" s="19"/>
      <c r="P20" s="19"/>
      <c r="Q20" s="19"/>
    </row>
    <row r="21" spans="1:17" x14ac:dyDescent="0.25">
      <c r="A21" s="19" t="s">
        <v>65</v>
      </c>
      <c r="B21" s="23"/>
      <c r="C21" s="24"/>
      <c r="D21" s="37"/>
      <c r="E21" s="37"/>
      <c r="F21" s="37"/>
      <c r="G21" s="37"/>
      <c r="H21" s="37"/>
      <c r="I21" s="38">
        <v>0.9</v>
      </c>
      <c r="J21" s="39">
        <v>0.9</v>
      </c>
      <c r="K21" s="39">
        <v>0.9</v>
      </c>
      <c r="L21" s="39">
        <v>0.9</v>
      </c>
      <c r="M21" s="25"/>
      <c r="N21" s="24"/>
      <c r="O21" s="24"/>
      <c r="P21" s="24"/>
      <c r="Q21" s="26"/>
    </row>
    <row r="22" spans="1:17" x14ac:dyDescent="0.25">
      <c r="A22" s="19" t="s">
        <v>65</v>
      </c>
      <c r="B22" s="7"/>
      <c r="C22" s="8"/>
      <c r="D22" s="28"/>
      <c r="E22" s="15"/>
      <c r="F22" s="15"/>
      <c r="G22" s="15"/>
      <c r="H22" s="15"/>
      <c r="I22" s="40">
        <v>0.75</v>
      </c>
      <c r="J22" s="40">
        <v>0.75</v>
      </c>
      <c r="K22" s="40">
        <v>0.75</v>
      </c>
      <c r="L22" s="40">
        <v>0.75</v>
      </c>
      <c r="M22" s="10"/>
      <c r="N22" s="8"/>
      <c r="O22" s="8"/>
      <c r="P22" s="8"/>
      <c r="Q22" s="9"/>
    </row>
    <row r="23" spans="1:17" x14ac:dyDescent="0.25">
      <c r="A23" s="19" t="s">
        <v>65</v>
      </c>
      <c r="B23" s="7"/>
      <c r="C23" s="8"/>
      <c r="D23" s="28"/>
      <c r="E23" s="28"/>
      <c r="F23" s="15"/>
      <c r="G23" s="15"/>
      <c r="H23" s="42"/>
      <c r="I23" s="40">
        <v>0.78</v>
      </c>
      <c r="J23" s="40">
        <v>0.78</v>
      </c>
      <c r="K23" s="40">
        <v>0.78</v>
      </c>
      <c r="L23" s="40">
        <v>0.78</v>
      </c>
      <c r="M23" s="10"/>
      <c r="N23" s="8"/>
      <c r="O23" s="8"/>
      <c r="P23" s="8"/>
      <c r="Q23" s="9"/>
    </row>
    <row r="24" spans="1:17" x14ac:dyDescent="0.25">
      <c r="A24" s="19" t="s">
        <v>65</v>
      </c>
      <c r="B24" s="7"/>
      <c r="C24" s="8"/>
      <c r="D24" s="28"/>
      <c r="E24" s="28">
        <v>0.7</v>
      </c>
      <c r="F24" s="15"/>
      <c r="G24" s="15">
        <v>0.7</v>
      </c>
      <c r="H24" s="42">
        <v>0.7</v>
      </c>
      <c r="I24" s="40"/>
      <c r="J24" s="40"/>
      <c r="K24" s="40"/>
      <c r="L24" s="40"/>
      <c r="M24" s="10"/>
      <c r="N24" s="10"/>
      <c r="O24" s="10"/>
      <c r="P24" s="10"/>
      <c r="Q24" s="21"/>
    </row>
    <row r="25" spans="1:17" x14ac:dyDescent="0.25">
      <c r="A25" s="19" t="s">
        <v>65</v>
      </c>
      <c r="B25" s="7"/>
      <c r="C25" s="8"/>
      <c r="D25" s="28"/>
      <c r="E25" s="28"/>
      <c r="F25" s="15"/>
      <c r="G25" s="15"/>
      <c r="H25" s="42"/>
      <c r="I25" s="40">
        <v>1</v>
      </c>
      <c r="J25" s="41">
        <v>1</v>
      </c>
      <c r="K25" s="41">
        <v>1</v>
      </c>
      <c r="L25" s="41">
        <v>1</v>
      </c>
      <c r="M25" s="10"/>
      <c r="N25" s="10"/>
      <c r="O25" s="10"/>
      <c r="P25" s="10"/>
      <c r="Q25" s="21"/>
    </row>
    <row r="26" spans="1:17" x14ac:dyDescent="0.25">
      <c r="A26" s="19" t="s">
        <v>65</v>
      </c>
      <c r="B26" s="7"/>
      <c r="C26" s="8"/>
      <c r="D26" s="28"/>
      <c r="E26" s="28"/>
      <c r="F26" s="15"/>
      <c r="G26" s="15"/>
      <c r="H26" s="42"/>
      <c r="I26" s="40">
        <v>0.9</v>
      </c>
      <c r="J26" s="41">
        <v>0.9</v>
      </c>
      <c r="K26" s="41">
        <v>0.9</v>
      </c>
      <c r="L26" s="41"/>
      <c r="M26" s="10"/>
      <c r="N26" s="10"/>
      <c r="O26" s="10"/>
      <c r="P26" s="10"/>
      <c r="Q26" s="21"/>
    </row>
    <row r="27" spans="1:17" x14ac:dyDescent="0.25">
      <c r="A27" s="20"/>
      <c r="B27" s="7"/>
      <c r="C27" s="8"/>
      <c r="D27" s="28"/>
      <c r="E27" s="28"/>
      <c r="F27" s="15"/>
      <c r="G27" s="15"/>
      <c r="H27" s="42"/>
      <c r="I27" s="40"/>
      <c r="J27" s="41"/>
      <c r="K27" s="41"/>
      <c r="L27" s="41"/>
      <c r="M27" s="10"/>
      <c r="N27" s="10"/>
      <c r="O27" s="10"/>
      <c r="P27" s="10"/>
      <c r="Q27" s="21"/>
    </row>
    <row r="28" spans="1:17" x14ac:dyDescent="0.25">
      <c r="A28" s="19" t="s">
        <v>65</v>
      </c>
      <c r="B28" s="30">
        <v>0.8</v>
      </c>
      <c r="C28" s="28">
        <v>0.8</v>
      </c>
      <c r="D28" s="28">
        <v>0.8</v>
      </c>
      <c r="E28" s="28"/>
      <c r="F28" s="15"/>
      <c r="G28" s="15"/>
      <c r="H28" s="42"/>
      <c r="I28" s="40"/>
      <c r="J28" s="41"/>
      <c r="K28" s="41"/>
      <c r="L28" s="41"/>
      <c r="M28" s="10"/>
      <c r="N28" s="8"/>
      <c r="O28" s="8"/>
      <c r="P28" s="8"/>
      <c r="Q28" s="9"/>
    </row>
    <row r="29" spans="1:17" x14ac:dyDescent="0.25">
      <c r="A29" s="19" t="s">
        <v>65</v>
      </c>
      <c r="B29" s="7"/>
      <c r="C29" s="22"/>
      <c r="D29" s="28"/>
      <c r="E29" s="28"/>
      <c r="F29" s="15"/>
      <c r="G29" s="15"/>
      <c r="H29" s="42"/>
      <c r="I29" s="40"/>
      <c r="J29" s="41"/>
      <c r="K29" s="41"/>
      <c r="L29" s="41"/>
      <c r="M29" s="10"/>
      <c r="N29" s="8"/>
      <c r="O29" s="8"/>
      <c r="P29" s="8"/>
      <c r="Q29" s="9"/>
    </row>
    <row r="30" spans="1:17" x14ac:dyDescent="0.25">
      <c r="A30" s="19" t="s">
        <v>65</v>
      </c>
      <c r="B30" s="7"/>
      <c r="C30" s="46"/>
      <c r="D30" s="28"/>
      <c r="E30" s="29">
        <v>1</v>
      </c>
      <c r="F30" s="15">
        <v>1</v>
      </c>
      <c r="G30" s="15">
        <v>1</v>
      </c>
      <c r="H30" s="15">
        <v>1</v>
      </c>
      <c r="I30" s="40"/>
      <c r="J30" s="40"/>
      <c r="K30" s="40"/>
      <c r="L30" s="15"/>
      <c r="M30" s="10"/>
      <c r="N30" s="8"/>
      <c r="O30" s="8"/>
      <c r="P30" s="8"/>
      <c r="Q30" s="9"/>
    </row>
    <row r="31" spans="1:17" x14ac:dyDescent="0.25">
      <c r="A31" s="19" t="s">
        <v>65</v>
      </c>
      <c r="B31" s="7"/>
      <c r="C31" s="110"/>
      <c r="D31" s="28"/>
      <c r="E31" s="29"/>
      <c r="F31" s="15"/>
      <c r="G31" s="15"/>
      <c r="H31" s="15"/>
      <c r="I31" s="40"/>
      <c r="J31" s="41"/>
      <c r="K31" s="41"/>
      <c r="L31" s="15"/>
      <c r="M31" s="10"/>
      <c r="N31" s="8"/>
      <c r="O31" s="8"/>
      <c r="P31" s="8"/>
      <c r="Q31" s="9"/>
    </row>
    <row r="32" spans="1:17" x14ac:dyDescent="0.25">
      <c r="A32" s="19" t="s">
        <v>65</v>
      </c>
      <c r="B32" s="7"/>
      <c r="C32" s="34"/>
      <c r="D32" s="28">
        <v>0.9</v>
      </c>
      <c r="E32" s="29">
        <v>0.9</v>
      </c>
      <c r="F32" s="15">
        <v>0.9</v>
      </c>
      <c r="G32" s="15">
        <v>0.9</v>
      </c>
      <c r="H32" s="15">
        <v>0.9</v>
      </c>
      <c r="I32" s="40"/>
      <c r="J32" s="15"/>
      <c r="K32" s="15"/>
      <c r="L32" s="15"/>
      <c r="M32" s="10"/>
      <c r="N32" s="10"/>
      <c r="O32" s="8"/>
      <c r="P32" s="8"/>
      <c r="Q32" s="9"/>
    </row>
    <row r="33" spans="1:17" ht="15.75" thickBot="1" x14ac:dyDescent="0.3">
      <c r="A33" s="19" t="s">
        <v>65</v>
      </c>
      <c r="B33" s="13"/>
      <c r="C33" s="14"/>
      <c r="D33" s="32"/>
      <c r="E33" s="31"/>
      <c r="F33" s="31">
        <v>0.88</v>
      </c>
      <c r="G33" s="31">
        <v>0.88</v>
      </c>
      <c r="H33" s="43">
        <v>0.88</v>
      </c>
      <c r="I33" s="44"/>
      <c r="J33" s="31"/>
      <c r="K33" s="31"/>
      <c r="L33" s="31"/>
      <c r="M33" s="45"/>
      <c r="N33" s="14"/>
      <c r="O33" s="14"/>
      <c r="P33" s="14"/>
      <c r="Q33" s="16"/>
    </row>
    <row r="34" spans="1:17" x14ac:dyDescent="0.25">
      <c r="A34" s="111" t="s">
        <v>28</v>
      </c>
      <c r="B34" s="112">
        <f>SUM(B20:B33)</f>
        <v>0.8</v>
      </c>
      <c r="C34" s="107">
        <f>SUM(C20:C33)</f>
        <v>0.8</v>
      </c>
      <c r="D34" s="107">
        <f t="shared" ref="D34:M34" si="1">SUM(D20:D33)</f>
        <v>1.7000000000000002</v>
      </c>
      <c r="E34" s="107">
        <f t="shared" si="1"/>
        <v>3.6</v>
      </c>
      <c r="F34" s="107">
        <f t="shared" si="1"/>
        <v>3.78</v>
      </c>
      <c r="G34" s="107">
        <f t="shared" si="1"/>
        <v>4.4800000000000004</v>
      </c>
      <c r="H34" s="107">
        <f t="shared" si="1"/>
        <v>3.48</v>
      </c>
      <c r="I34" s="107">
        <f t="shared" si="1"/>
        <v>4.33</v>
      </c>
      <c r="J34" s="107">
        <f t="shared" si="1"/>
        <v>4.33</v>
      </c>
      <c r="K34" s="107">
        <f t="shared" si="1"/>
        <v>4.33</v>
      </c>
      <c r="L34" s="107">
        <f t="shared" si="1"/>
        <v>3.4299999999999997</v>
      </c>
      <c r="M34" s="107">
        <f t="shared" si="1"/>
        <v>0</v>
      </c>
      <c r="N34" s="113"/>
      <c r="O34" s="113"/>
      <c r="P34" s="113"/>
      <c r="Q34" s="114"/>
    </row>
    <row r="35" spans="1:17" x14ac:dyDescent="0.2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</row>
    <row r="36" spans="1:17" x14ac:dyDescent="0.25">
      <c r="A36" s="19" t="s">
        <v>65</v>
      </c>
      <c r="B36" s="116">
        <v>0.9</v>
      </c>
      <c r="C36" s="116">
        <v>0.9</v>
      </c>
      <c r="D36" s="116">
        <v>0.9</v>
      </c>
      <c r="E36" s="116">
        <v>0.9</v>
      </c>
      <c r="F36" s="116">
        <v>0.9</v>
      </c>
      <c r="G36" s="116">
        <v>0.9</v>
      </c>
      <c r="H36" s="116">
        <v>0.9</v>
      </c>
      <c r="I36" s="116">
        <v>0.9</v>
      </c>
      <c r="J36" s="116">
        <v>0.9</v>
      </c>
      <c r="K36" s="116">
        <v>0.9</v>
      </c>
      <c r="L36" s="116">
        <v>0.9</v>
      </c>
      <c r="M36" s="116">
        <v>0.9</v>
      </c>
      <c r="N36" s="116"/>
      <c r="O36" s="116"/>
      <c r="P36" s="116"/>
      <c r="Q36" s="116"/>
    </row>
    <row r="37" spans="1:17" x14ac:dyDescent="0.25">
      <c r="A37" s="19" t="s">
        <v>65</v>
      </c>
      <c r="B37" s="116">
        <v>1</v>
      </c>
      <c r="C37" s="116">
        <v>1</v>
      </c>
      <c r="D37" s="116">
        <v>1</v>
      </c>
      <c r="E37" s="116">
        <v>1</v>
      </c>
      <c r="F37" s="116">
        <v>1</v>
      </c>
      <c r="G37" s="116">
        <v>1</v>
      </c>
      <c r="H37" s="116">
        <v>1</v>
      </c>
      <c r="I37" s="116">
        <v>1</v>
      </c>
      <c r="J37" s="116">
        <v>1</v>
      </c>
      <c r="K37" s="116">
        <v>1</v>
      </c>
      <c r="L37" s="116">
        <v>1</v>
      </c>
      <c r="M37" s="116">
        <v>1</v>
      </c>
      <c r="N37" s="116"/>
      <c r="O37" s="116"/>
      <c r="P37" s="116"/>
      <c r="Q37" s="116"/>
    </row>
    <row r="38" spans="1:17" x14ac:dyDescent="0.25">
      <c r="A38" s="19" t="s">
        <v>65</v>
      </c>
      <c r="B38" s="116"/>
      <c r="C38" s="116"/>
      <c r="D38" s="116"/>
      <c r="E38" s="116">
        <v>1</v>
      </c>
      <c r="F38" s="116">
        <v>1</v>
      </c>
      <c r="G38" s="116">
        <v>1</v>
      </c>
      <c r="H38" s="116">
        <v>1</v>
      </c>
      <c r="I38" s="116">
        <v>1</v>
      </c>
      <c r="J38" s="116">
        <v>1</v>
      </c>
      <c r="K38" s="116">
        <v>1</v>
      </c>
      <c r="L38" s="116">
        <v>1</v>
      </c>
      <c r="M38" s="116"/>
      <c r="N38" s="116"/>
      <c r="O38" s="116"/>
      <c r="P38" s="116"/>
      <c r="Q38" s="116"/>
    </row>
    <row r="39" spans="1:17" x14ac:dyDescent="0.25">
      <c r="A39" s="115" t="s">
        <v>52</v>
      </c>
      <c r="B39" s="109">
        <f>SUM(B35:B38)</f>
        <v>1.9</v>
      </c>
      <c r="C39" s="109">
        <f t="shared" ref="C39:Q39" si="2">SUM(C35:C38)</f>
        <v>1.9</v>
      </c>
      <c r="D39" s="109">
        <f t="shared" si="2"/>
        <v>1.9</v>
      </c>
      <c r="E39" s="109">
        <f t="shared" si="2"/>
        <v>2.9</v>
      </c>
      <c r="F39" s="109">
        <f t="shared" si="2"/>
        <v>2.9</v>
      </c>
      <c r="G39" s="109">
        <f t="shared" si="2"/>
        <v>2.9</v>
      </c>
      <c r="H39" s="109">
        <f t="shared" si="2"/>
        <v>2.9</v>
      </c>
      <c r="I39" s="109">
        <f t="shared" si="2"/>
        <v>2.9</v>
      </c>
      <c r="J39" s="109">
        <f t="shared" si="2"/>
        <v>2.9</v>
      </c>
      <c r="K39" s="109">
        <f t="shared" si="2"/>
        <v>2.9</v>
      </c>
      <c r="L39" s="109">
        <f t="shared" si="2"/>
        <v>2.9</v>
      </c>
      <c r="M39" s="109">
        <f t="shared" si="2"/>
        <v>1.9</v>
      </c>
      <c r="N39" s="109">
        <f t="shared" si="2"/>
        <v>0</v>
      </c>
      <c r="O39" s="109">
        <f t="shared" si="2"/>
        <v>0</v>
      </c>
      <c r="P39" s="109">
        <f t="shared" si="2"/>
        <v>0</v>
      </c>
      <c r="Q39" s="109">
        <f t="shared" si="2"/>
        <v>0</v>
      </c>
    </row>
  </sheetData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Vikarier från AKV</vt:lpstr>
      <vt:lpstr>Semester från enheten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Regetti Nina</dc:creator>
  <cp:lastModifiedBy>Dokk Trygve</cp:lastModifiedBy>
  <cp:lastPrinted>2017-03-10T12:36:09Z</cp:lastPrinted>
  <dcterms:created xsi:type="dcterms:W3CDTF">2017-01-13T11:05:22Z</dcterms:created>
  <dcterms:modified xsi:type="dcterms:W3CDTF">2018-05-31T09:17:01Z</dcterms:modified>
</cp:coreProperties>
</file>